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ลี้" sheetId="11" r:id="rId1"/>
  </sheets>
  <definedNames>
    <definedName name="_xlnm.Print_Area" localSheetId="0">ลี้!$A$1:$M$60</definedName>
    <definedName name="_xlnm.Print_Titles" localSheetId="0">ลี้!$6:$8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<sst xmlns="http://schemas.openxmlformats.org/spreadsheetml/2006/main" count="176" uniqueCount="60">
  <si>
    <t xml:space="preserve">รายงานผลการใช้จ่ายงบประมาณ </t>
  </si>
  <si>
    <t>สถานีตำรวจภูธรหัวตะพาน จังหวัดอำนาจเจริญ</t>
  </si>
  <si>
    <t>ประจำปีงบประมาณ พ.ศ.2569 ( รอบ ๖ เดือนแรก หรือ 2 ไตรมาส )</t>
  </si>
  <si>
    <t>ที่</t>
  </si>
  <si>
    <t>ชื่อโครงการ /
กิจกรรม</t>
  </si>
  <si>
    <t>ผลการดำเนินการ</t>
  </si>
  <si>
    <t>จำนวนงบประมาณ/แหล่งที่จัดสรร/สนับสนุน</t>
  </si>
  <si>
    <t>ผลการเบิกจ่าย</t>
  </si>
  <si>
    <t>คงเหลือ</t>
  </si>
  <si>
    <t>คิดเป็นร้อยละ</t>
  </si>
  <si>
    <t>ปัญหา / อุปสรรค
แนวทางการแก้ไข</t>
  </si>
  <si>
    <t>สตช.</t>
  </si>
  <si>
    <t>หน่วยงาน
ภาครัฐ</t>
  </si>
  <si>
    <t>ภาคเอกชน</t>
  </si>
  <si>
    <t>อปท.</t>
  </si>
  <si>
    <t>อื่นๆ</t>
  </si>
  <si>
    <t>ไตรมาส 1</t>
  </si>
  <si>
    <t>ไตรมาส 2</t>
  </si>
  <si>
    <t>(ต.ค.68 - ธ.ค.68</t>
  </si>
  <si>
    <t>ม.ค.69 - มี.ค.69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</si>
  <si>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</si>
  <si>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</si>
  <si>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</si>
  <si>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>เป็นไปตามเป้าหมาย</t>
  </si>
  <si>
    <t xml:space="preserve"> -</t>
  </si>
  <si>
    <t>ไม่มี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</si>
  <si>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</si>
  <si>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</si>
  <si>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</si>
  <si>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</si>
  <si>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</si>
  <si>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ค่าตอบแทน ๕ ค่า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</si>
  <si>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</si>
  <si>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</si>
  <si>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</si>
  <si>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</si>
  <si>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5 ค่าตอบแทนสอบสวนคดีอาญา</t>
  </si>
  <si>
    <t xml:space="preserve"> - ค่าตอบแทนการปฏิบัติงานนอกเวลาราชการ</t>
  </si>
  <si>
    <t xml:space="preserve"> - ค่าใช้สอย</t>
  </si>
  <si>
    <t>1.ค่าใช้จ่ายในการเดินทางไปราชการ</t>
  </si>
  <si>
    <t>2.ค่าซ่อมยานพาหนะ</t>
  </si>
  <si>
    <t>3.ค่าจ้างเหมาบริการ</t>
  </si>
  <si>
    <t xml:space="preserve"> - ค่าวัสดุ</t>
  </si>
  <si>
    <t>1.ค่าวัสดุสำนักงาน</t>
  </si>
  <si>
    <t>2.ค่าน้ำมันเชื้อเพลิงและหล่อลื่น</t>
  </si>
  <si>
    <t>3.ค่าวัสดุจราจร(ค่าวัสดุอื่น)</t>
  </si>
  <si>
    <t>4.ค่าวัสดุอาหารผู้ต้องหา</t>
  </si>
  <si>
    <t>โครงการปฏิรูประบบการสอบสวนและการบังคับใช้กฎหมาย</t>
  </si>
  <si>
    <t xml:space="preserve"> - ค่าใช้จ่ายอื่น (แก้ไขปัญหาฯ)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</si>
  <si>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</si>
  <si>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</si>
  <si>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</si>
  <si>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โครงการ การศึกษาเพื่อต่อต้านการใช้ยาเสพติดในโรงเรียน (D.A.R.E) </t>
  </si>
  <si>
    <t>-</t>
  </si>
  <si>
    <t>ประเทศไทยสำหรับเป็นค่าตอบแทนการสอบครูตำรวจ</t>
  </si>
  <si>
    <t>โครงการชุมชนและมวลชนสัมพันธ์</t>
  </si>
  <si>
    <t>โครงการอาสาสมัครตำรวจบ้าน</t>
  </si>
  <si>
    <t>เบี้ยประชุมคณะกรรมการตรวจสอบและติดตามการบริหารงานตำรวจ (กต.ตร.)</t>
  </si>
  <si>
    <t>.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</si>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</sst>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5">
    <font>
      <sz val="11"/>
      <color theme="1"/>
      <name val="Tahoma"/>
      <charset val="222"/>
      <scheme val="minor"/>
    </font>
    <font>
      <sz val="16"/>
      <color theme="1"/>
      <name val="TH SarabunIT๙"/>
      <charset val="134"/>
    </font>
    <font>
      <b/>
      <sz val="36"/>
      <color theme="0" tint="-0.0499893185216834"/>
      <name val="TH SarabunIT๙"/>
      <charset val="134"/>
    </font>
    <font>
      <b/>
      <sz val="36"/>
      <name val="TH SarabunIT๙"/>
      <charset val="134"/>
    </font>
    <font>
      <b/>
      <sz val="16"/>
      <color theme="1"/>
      <name val="TH SarabunIT๙"/>
      <charset val="134"/>
    </font>
    <font>
      <b/>
      <sz val="14"/>
      <color theme="1"/>
      <name val="TH SarabunIT๙"/>
      <charset val="134"/>
    </font>
    <font>
      <b/>
      <sz val="12"/>
      <color theme="1"/>
      <name val="TH SarabunIT๙"/>
      <charset val="134"/>
    </font>
    <font>
      <b/>
      <sz val="16"/>
      <name val="TH SarabunIT๙"/>
      <charset val="222"/>
    </font>
    <font>
      <b/>
      <sz val="16"/>
      <name val="TH SarabunIT๙"/>
      <charset val="134"/>
    </font>
    <font>
      <b/>
      <sz val="16"/>
      <name val="TH SarabunPSK"/>
      <charset val="222"/>
    </font>
    <font>
      <sz val="16"/>
      <name val="TH SarabunIT๙"/>
      <charset val="134"/>
    </font>
    <font>
      <b/>
      <sz val="24"/>
      <name val="TH SarabunIT๙"/>
      <charset val="134"/>
    </font>
    <font>
      <b/>
      <sz val="20"/>
      <name val="TH SarabunIT๙"/>
      <charset val="134"/>
    </font>
    <font>
      <sz val="20"/>
      <color theme="1"/>
      <name val="TH SarabunIT๙"/>
      <charset val="134"/>
    </font>
    <font>
      <sz val="16"/>
      <color rgb="FF660033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0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theme="8" tint="0.399945066682943"/>
      </left>
      <right style="hair">
        <color theme="8" tint="0.399945066682943"/>
      </right>
      <top style="hair">
        <color rgb="FFFF0000"/>
      </top>
      <bottom style="hair">
        <color theme="8" tint="0.399914548173467"/>
      </bottom>
      <diagonal/>
    </border>
    <border>
      <left style="hair">
        <color rgb="FF0070C0"/>
      </left>
      <right style="thin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theme="8" tint="0.399914548173467"/>
      </left>
      <right style="hair">
        <color theme="8" tint="0.399914548173467"/>
      </right>
      <top style="hair">
        <color theme="8" tint="0.399914548173467"/>
      </top>
      <bottom style="hair">
        <color theme="8" tint="0.399914548173467"/>
      </bottom>
      <diagonal/>
    </border>
    <border>
      <left style="hair">
        <color theme="8" tint="0.399914548173467"/>
      </left>
      <right style="hair">
        <color theme="8" tint="0.399914548173467"/>
      </right>
      <top style="hair">
        <color rgb="FFFF0000"/>
      </top>
      <bottom style="hair">
        <color theme="8" tint="0.399914548173467"/>
      </bottom>
      <diagonal/>
    </border>
    <border>
      <left style="hair">
        <color theme="8" tint="0.399914548173467"/>
      </left>
      <right style="hair">
        <color theme="8" tint="0.399914548173467"/>
      </right>
      <top style="hair">
        <color theme="8" tint="0.399914548173467"/>
      </top>
      <bottom style="hair">
        <color rgb="FFFF000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thin">
        <color rgb="FF0070C0"/>
      </right>
      <top/>
      <bottom style="hair">
        <color rgb="FF0070C0"/>
      </bottom>
      <diagonal/>
    </border>
    <border>
      <left style="hair">
        <color theme="8" tint="0.399945066682943"/>
      </left>
      <right style="hair">
        <color theme="8" tint="0.399945066682943"/>
      </right>
      <top style="hair">
        <color rgb="FFFF0000"/>
      </top>
      <bottom style="hair">
        <color theme="8" tint="0.399945066682943"/>
      </bottom>
      <diagonal/>
    </border>
    <border>
      <left style="hair">
        <color theme="8" tint="0.399945066682943"/>
      </left>
      <right style="hair">
        <color theme="8" tint="0.399945066682943"/>
      </right>
      <top style="hair">
        <color rgb="FFC00000"/>
      </top>
      <bottom style="hair">
        <color theme="8" tint="0.399945066682943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theme="8" tint="-0.249946592608417"/>
      </left>
      <right style="thin">
        <color theme="8" tint="-0.249946592608417"/>
      </right>
      <top style="hair">
        <color rgb="FF0070C0"/>
      </top>
      <bottom style="hair">
        <color theme="8" tint="-0.249946592608417"/>
      </bottom>
      <diagonal/>
    </border>
    <border>
      <left/>
      <right style="hair">
        <color rgb="FF0070C0"/>
      </right>
      <top style="hair">
        <color rgb="FF0070C0"/>
      </top>
      <bottom style="hair">
        <color theme="8" tint="-0.249946592608417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theme="8" tint="-0.249946592608417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theme="8" tint="-0.249946592608417"/>
      </bottom>
      <diagonal/>
    </border>
    <border>
      <left style="thin">
        <color theme="8" tint="-0.249946592608417"/>
      </left>
      <right style="thin">
        <color theme="8" tint="-0.249946592608417"/>
      </right>
      <top style="hair">
        <color theme="8" tint="-0.249946592608417"/>
      </top>
      <bottom style="thin">
        <color rgb="FF0070C0"/>
      </bottom>
      <diagonal/>
    </border>
    <border>
      <left/>
      <right style="hair">
        <color theme="8" tint="-0.249946592608417"/>
      </right>
      <top style="hair">
        <color theme="8" tint="-0.249946592608417"/>
      </top>
      <bottom style="thin">
        <color rgb="FF0070C0"/>
      </bottom>
      <diagonal/>
    </border>
    <border>
      <left style="hair">
        <color theme="8" tint="-0.249946592608417"/>
      </left>
      <right style="hair">
        <color theme="8" tint="-0.249946592608417"/>
      </right>
      <top style="hair">
        <color theme="8" tint="-0.249946592608417"/>
      </top>
      <bottom style="thin">
        <color rgb="FF0070C0"/>
      </bottom>
      <diagonal/>
    </border>
    <border>
      <left style="hair">
        <color theme="8" tint="-0.249946592608417"/>
      </left>
      <right style="thin">
        <color rgb="FF0070C0"/>
      </right>
      <top style="hair">
        <color theme="8" tint="-0.249946592608417"/>
      </top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5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3" applyNumberFormat="0" applyFill="0" applyAlignment="0" applyProtection="0">
      <alignment vertical="center"/>
    </xf>
    <xf numFmtId="0" fontId="22" fillId="0" borderId="53" applyNumberFormat="0" applyFill="0" applyAlignment="0" applyProtection="0">
      <alignment vertical="center"/>
    </xf>
    <xf numFmtId="0" fontId="23" fillId="0" borderId="5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55" applyNumberFormat="0" applyAlignment="0" applyProtection="0">
      <alignment vertical="center"/>
    </xf>
    <xf numFmtId="0" fontId="25" fillId="7" borderId="56" applyNumberFormat="0" applyAlignment="0" applyProtection="0">
      <alignment vertical="center"/>
    </xf>
    <xf numFmtId="0" fontId="26" fillId="7" borderId="55" applyNumberFormat="0" applyAlignment="0" applyProtection="0">
      <alignment vertical="center"/>
    </xf>
    <xf numFmtId="0" fontId="27" fillId="8" borderId="57" applyNumberFormat="0" applyAlignment="0" applyProtection="0">
      <alignment vertical="center"/>
    </xf>
    <xf numFmtId="0" fontId="28" fillId="0" borderId="58" applyNumberFormat="0" applyFill="0" applyAlignment="0" applyProtection="0">
      <alignment vertical="center"/>
    </xf>
    <xf numFmtId="0" fontId="29" fillId="0" borderId="5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137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4" fontId="4" fillId="3" borderId="11" xfId="0" applyNumberFormat="1" applyFont="1" applyFill="1" applyBorder="1" applyAlignment="1">
      <alignment horizontal="center" vertical="center" shrinkToFit="1"/>
    </xf>
    <xf numFmtId="4" fontId="4" fillId="3" borderId="12" xfId="0" applyNumberFormat="1" applyFont="1" applyFill="1" applyBorder="1" applyAlignment="1">
      <alignment horizontal="center" vertical="center" shrinkToFit="1"/>
    </xf>
    <xf numFmtId="4" fontId="4" fillId="4" borderId="10" xfId="0" applyNumberFormat="1" applyFont="1" applyFill="1" applyBorder="1" applyAlignment="1">
      <alignment horizontal="center" vertical="center" shrinkToFit="1"/>
    </xf>
    <xf numFmtId="4" fontId="4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wrapText="1" shrinkToFit="1"/>
    </xf>
    <xf numFmtId="0" fontId="4" fillId="3" borderId="13" xfId="0" applyFont="1" applyFill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/>
    </xf>
    <xf numFmtId="4" fontId="5" fillId="3" borderId="14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top"/>
    </xf>
    <xf numFmtId="0" fontId="7" fillId="0" borderId="15" xfId="0" applyFont="1" applyFill="1" applyBorder="1"/>
    <xf numFmtId="176" fontId="7" fillId="0" borderId="16" xfId="1" applyFont="1" applyFill="1" applyBorder="1" applyAlignment="1">
      <alignment vertical="center"/>
    </xf>
    <xf numFmtId="4" fontId="8" fillId="0" borderId="16" xfId="1" applyNumberFormat="1" applyFont="1" applyFill="1" applyBorder="1" applyAlignment="1">
      <alignment horizontal="right"/>
    </xf>
    <xf numFmtId="176" fontId="9" fillId="0" borderId="16" xfId="1" applyFont="1" applyFill="1" applyBorder="1" applyAlignment="1">
      <alignment horizontal="center" vertical="center"/>
    </xf>
    <xf numFmtId="176" fontId="9" fillId="0" borderId="16" xfId="1" applyFont="1" applyFill="1" applyBorder="1" applyAlignment="1">
      <alignment horizontal="center"/>
    </xf>
    <xf numFmtId="4" fontId="7" fillId="0" borderId="16" xfId="0" applyNumberFormat="1" applyFont="1" applyFill="1" applyBorder="1" applyAlignment="1">
      <alignment horizontal="right" shrinkToFit="1"/>
    </xf>
    <xf numFmtId="0" fontId="7" fillId="0" borderId="17" xfId="0" applyFont="1" applyFill="1" applyBorder="1" applyAlignment="1">
      <alignment shrinkToFit="1"/>
    </xf>
    <xf numFmtId="0" fontId="7" fillId="0" borderId="13" xfId="0" applyFont="1" applyFill="1" applyBorder="1" applyAlignment="1">
      <alignment horizontal="center" vertical="top"/>
    </xf>
    <xf numFmtId="0" fontId="7" fillId="0" borderId="18" xfId="0" applyFont="1" applyFill="1" applyBorder="1" applyAlignment="1">
      <alignment horizontal="left"/>
    </xf>
    <xf numFmtId="176" fontId="7" fillId="0" borderId="19" xfId="1" applyFont="1" applyFill="1" applyBorder="1" applyAlignment="1">
      <alignment horizontal="center"/>
    </xf>
    <xf numFmtId="4" fontId="8" fillId="0" borderId="19" xfId="1" applyNumberFormat="1" applyFont="1" applyFill="1" applyBorder="1" applyAlignment="1">
      <alignment horizontal="right"/>
    </xf>
    <xf numFmtId="176" fontId="9" fillId="0" borderId="19" xfId="1" applyFont="1" applyFill="1" applyBorder="1" applyAlignment="1">
      <alignment horizontal="center" vertical="center"/>
    </xf>
    <xf numFmtId="176" fontId="9" fillId="0" borderId="19" xfId="1" applyFont="1" applyFill="1" applyBorder="1" applyAlignment="1">
      <alignment horizontal="center"/>
    </xf>
    <xf numFmtId="4" fontId="7" fillId="0" borderId="19" xfId="0" applyNumberFormat="1" applyFont="1" applyFill="1" applyBorder="1" applyAlignment="1">
      <alignment horizontal="right" shrinkToFit="1"/>
    </xf>
    <xf numFmtId="0" fontId="7" fillId="0" borderId="20" xfId="0" applyFont="1" applyFill="1" applyBorder="1" applyAlignment="1">
      <alignment shrinkToFit="1"/>
    </xf>
    <xf numFmtId="0" fontId="7" fillId="0" borderId="21" xfId="0" applyFont="1" applyFill="1" applyBorder="1" applyAlignment="1">
      <alignment vertical="top"/>
    </xf>
    <xf numFmtId="0" fontId="7" fillId="0" borderId="22" xfId="0" applyFont="1" applyFill="1" applyBorder="1" applyAlignment="1">
      <alignment horizontal="center" vertical="center" shrinkToFit="1"/>
    </xf>
    <xf numFmtId="176" fontId="7" fillId="0" borderId="23" xfId="1" applyFont="1" applyFill="1" applyBorder="1" applyAlignment="1">
      <alignment vertical="center"/>
    </xf>
    <xf numFmtId="176" fontId="9" fillId="0" borderId="22" xfId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horizontal="right" vertical="center" shrinkToFit="1"/>
    </xf>
    <xf numFmtId="0" fontId="7" fillId="0" borderId="24" xfId="0" applyFont="1" applyFill="1" applyBorder="1" applyAlignment="1">
      <alignment horizontal="center" vertical="center" shrinkToFit="1"/>
    </xf>
    <xf numFmtId="0" fontId="7" fillId="0" borderId="25" xfId="0" applyFont="1" applyFill="1" applyBorder="1" applyAlignment="1">
      <alignment vertical="top"/>
    </xf>
    <xf numFmtId="176" fontId="10" fillId="0" borderId="26" xfId="1" applyFont="1" applyFill="1" applyBorder="1" applyAlignment="1">
      <alignment vertical="top"/>
    </xf>
    <xf numFmtId="4" fontId="8" fillId="0" borderId="26" xfId="1" applyNumberFormat="1" applyFont="1" applyFill="1" applyBorder="1" applyAlignment="1">
      <alignment horizontal="right" vertical="center"/>
    </xf>
    <xf numFmtId="176" fontId="9" fillId="0" borderId="26" xfId="1" applyFont="1" applyFill="1" applyBorder="1" applyAlignment="1">
      <alignment horizontal="center" vertical="center"/>
    </xf>
    <xf numFmtId="176" fontId="9" fillId="0" borderId="26" xfId="1" applyFont="1" applyFill="1" applyBorder="1" applyAlignment="1">
      <alignment vertical="center"/>
    </xf>
    <xf numFmtId="4" fontId="7" fillId="0" borderId="26" xfId="0" applyNumberFormat="1" applyFont="1" applyFill="1" applyBorder="1" applyAlignment="1">
      <alignment horizontal="right" vertical="center" shrinkToFit="1"/>
    </xf>
    <xf numFmtId="0" fontId="7" fillId="0" borderId="27" xfId="0" applyFont="1" applyFill="1" applyBorder="1" applyAlignment="1">
      <alignment vertical="center" shrinkToFit="1"/>
    </xf>
    <xf numFmtId="0" fontId="7" fillId="0" borderId="28" xfId="0" applyFont="1" applyFill="1" applyBorder="1" applyAlignment="1">
      <alignment vertical="top"/>
    </xf>
    <xf numFmtId="176" fontId="10" fillId="0" borderId="29" xfId="1" applyFont="1" applyFill="1" applyBorder="1" applyAlignment="1">
      <alignment vertical="top"/>
    </xf>
    <xf numFmtId="4" fontId="8" fillId="0" borderId="29" xfId="1" applyNumberFormat="1" applyFont="1" applyFill="1" applyBorder="1" applyAlignment="1">
      <alignment horizontal="right" vertical="center"/>
    </xf>
    <xf numFmtId="176" fontId="9" fillId="0" borderId="29" xfId="1" applyFont="1" applyFill="1" applyBorder="1" applyAlignment="1">
      <alignment horizontal="center" vertical="center"/>
    </xf>
    <xf numFmtId="176" fontId="9" fillId="0" borderId="29" xfId="1" applyFont="1" applyFill="1" applyBorder="1" applyAlignment="1">
      <alignment vertical="center"/>
    </xf>
    <xf numFmtId="4" fontId="7" fillId="0" borderId="29" xfId="0" applyNumberFormat="1" applyFont="1" applyFill="1" applyBorder="1" applyAlignment="1">
      <alignment horizontal="right" vertical="center" shrinkToFit="1"/>
    </xf>
    <xf numFmtId="0" fontId="7" fillId="0" borderId="30" xfId="0" applyFont="1" applyFill="1" applyBorder="1" applyAlignment="1">
      <alignment vertical="center" shrinkToFit="1"/>
    </xf>
    <xf numFmtId="0" fontId="7" fillId="0" borderId="21" xfId="0" applyFont="1" applyFill="1" applyBorder="1"/>
    <xf numFmtId="0" fontId="7" fillId="0" borderId="22" xfId="0" applyFont="1" applyFill="1" applyBorder="1" applyAlignment="1">
      <alignment horizontal="center" shrinkToFit="1"/>
    </xf>
    <xf numFmtId="4" fontId="8" fillId="0" borderId="22" xfId="1" applyNumberFormat="1" applyFont="1" applyFill="1" applyBorder="1" applyAlignment="1">
      <alignment horizontal="right"/>
    </xf>
    <xf numFmtId="176" fontId="9" fillId="0" borderId="22" xfId="1" applyFont="1" applyFill="1" applyBorder="1" applyAlignment="1">
      <alignment horizontal="center"/>
    </xf>
    <xf numFmtId="4" fontId="7" fillId="0" borderId="22" xfId="0" applyNumberFormat="1" applyFont="1" applyFill="1" applyBorder="1" applyAlignment="1">
      <alignment horizontal="right" shrinkToFit="1"/>
    </xf>
    <xf numFmtId="0" fontId="7" fillId="0" borderId="24" xfId="0" applyFont="1" applyFill="1" applyBorder="1" applyAlignment="1">
      <alignment shrinkToFit="1"/>
    </xf>
    <xf numFmtId="0" fontId="7" fillId="0" borderId="25" xfId="0" applyFont="1" applyFill="1" applyBorder="1"/>
    <xf numFmtId="0" fontId="7" fillId="0" borderId="26" xfId="0" applyFont="1" applyFill="1" applyBorder="1" applyAlignment="1">
      <alignment horizontal="center" shrinkToFit="1"/>
    </xf>
    <xf numFmtId="176" fontId="7" fillId="0" borderId="31" xfId="1" applyFont="1" applyFill="1" applyBorder="1" applyAlignment="1">
      <alignment horizontal="center"/>
    </xf>
    <xf numFmtId="176" fontId="9" fillId="0" borderId="26" xfId="1" applyFont="1" applyFill="1" applyBorder="1" applyAlignment="1">
      <alignment horizontal="center"/>
    </xf>
    <xf numFmtId="4" fontId="7" fillId="0" borderId="26" xfId="0" applyNumberFormat="1" applyFont="1" applyFill="1" applyBorder="1" applyAlignment="1">
      <alignment horizontal="right" shrinkToFit="1"/>
    </xf>
    <xf numFmtId="0" fontId="7" fillId="0" borderId="27" xfId="0" applyFont="1" applyFill="1" applyBorder="1" applyAlignment="1">
      <alignment horizontal="center" vertical="center" shrinkToFit="1"/>
    </xf>
    <xf numFmtId="0" fontId="7" fillId="0" borderId="28" xfId="0" applyFont="1" applyFill="1" applyBorder="1"/>
    <xf numFmtId="0" fontId="7" fillId="0" borderId="29" xfId="0" applyFont="1" applyFill="1" applyBorder="1" applyAlignment="1">
      <alignment horizontal="center" shrinkToFit="1"/>
    </xf>
    <xf numFmtId="176" fontId="7" fillId="0" borderId="32" xfId="1" applyFont="1" applyFill="1" applyBorder="1"/>
    <xf numFmtId="176" fontId="9" fillId="0" borderId="29" xfId="1" applyFont="1" applyFill="1" applyBorder="1"/>
    <xf numFmtId="4" fontId="7" fillId="0" borderId="29" xfId="0" applyNumberFormat="1" applyFont="1" applyFill="1" applyBorder="1" applyAlignment="1">
      <alignment horizontal="right" shrinkToFit="1"/>
    </xf>
    <xf numFmtId="0" fontId="7" fillId="0" borderId="30" xfId="0" applyFont="1" applyFill="1" applyBorder="1" applyAlignment="1">
      <alignment horizontal="center" vertical="center" shrinkToFit="1"/>
    </xf>
    <xf numFmtId="4" fontId="7" fillId="0" borderId="22" xfId="1" applyNumberFormat="1" applyFont="1" applyFill="1" applyBorder="1" applyAlignment="1">
      <alignment horizontal="right"/>
    </xf>
    <xf numFmtId="176" fontId="7" fillId="0" borderId="33" xfId="1" applyFont="1" applyFill="1" applyBorder="1" applyAlignment="1">
      <alignment horizontal="center"/>
    </xf>
    <xf numFmtId="0" fontId="7" fillId="0" borderId="26" xfId="0" applyFont="1" applyFill="1" applyBorder="1" applyAlignment="1">
      <alignment shrinkToFit="1"/>
    </xf>
    <xf numFmtId="4" fontId="7" fillId="0" borderId="26" xfId="1" applyNumberFormat="1" applyFont="1" applyFill="1" applyBorder="1" applyAlignment="1">
      <alignment horizontal="right"/>
    </xf>
    <xf numFmtId="0" fontId="7" fillId="0" borderId="27" xfId="0" applyFont="1" applyFill="1" applyBorder="1" applyAlignment="1">
      <alignment shrinkToFit="1"/>
    </xf>
    <xf numFmtId="0" fontId="7" fillId="0" borderId="34" xfId="0" applyFont="1" applyFill="1" applyBorder="1" applyAlignment="1">
      <alignment horizontal="center" vertical="top"/>
    </xf>
    <xf numFmtId="176" fontId="9" fillId="0" borderId="29" xfId="1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 vertical="top"/>
    </xf>
    <xf numFmtId="0" fontId="7" fillId="0" borderId="29" xfId="0" applyFont="1" applyFill="1" applyBorder="1" applyAlignment="1">
      <alignment shrinkToFit="1"/>
    </xf>
    <xf numFmtId="4" fontId="7" fillId="0" borderId="29" xfId="1" applyNumberFormat="1" applyFont="1" applyFill="1" applyBorder="1" applyAlignment="1">
      <alignment horizontal="right"/>
    </xf>
    <xf numFmtId="0" fontId="7" fillId="0" borderId="30" xfId="0" applyFont="1" applyFill="1" applyBorder="1" applyAlignment="1">
      <alignment shrinkToFit="1"/>
    </xf>
    <xf numFmtId="0" fontId="7" fillId="0" borderId="36" xfId="0" applyFont="1" applyFill="1" applyBorder="1"/>
    <xf numFmtId="0" fontId="7" fillId="0" borderId="37" xfId="0" applyFont="1" applyFill="1" applyBorder="1" applyAlignment="1">
      <alignment shrinkToFit="1"/>
    </xf>
    <xf numFmtId="4" fontId="7" fillId="0" borderId="37" xfId="1" applyNumberFormat="1" applyFont="1" applyFill="1" applyBorder="1" applyAlignment="1">
      <alignment horizontal="right"/>
    </xf>
    <xf numFmtId="176" fontId="9" fillId="0" borderId="37" xfId="1" applyFont="1" applyFill="1" applyBorder="1" applyAlignment="1">
      <alignment horizontal="center" vertical="center"/>
    </xf>
    <xf numFmtId="176" fontId="9" fillId="0" borderId="37" xfId="1" applyFont="1" applyFill="1" applyBorder="1" applyAlignment="1">
      <alignment horizontal="center"/>
    </xf>
    <xf numFmtId="4" fontId="7" fillId="0" borderId="37" xfId="0" applyNumberFormat="1" applyFont="1" applyFill="1" applyBorder="1" applyAlignment="1">
      <alignment horizontal="right" shrinkToFit="1"/>
    </xf>
    <xf numFmtId="0" fontId="7" fillId="0" borderId="38" xfId="0" applyFont="1" applyFill="1" applyBorder="1" applyAlignment="1">
      <alignment shrinkToFit="1"/>
    </xf>
    <xf numFmtId="176" fontId="7" fillId="0" borderId="39" xfId="1" applyFont="1" applyFill="1" applyBorder="1" applyAlignment="1">
      <alignment horizontal="center"/>
    </xf>
    <xf numFmtId="176" fontId="7" fillId="0" borderId="40" xfId="1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 shrinkToFit="1"/>
    </xf>
    <xf numFmtId="176" fontId="7" fillId="0" borderId="40" xfId="1" applyFont="1" applyFill="1" applyBorder="1" applyAlignment="1">
      <alignment vertical="center"/>
    </xf>
    <xf numFmtId="4" fontId="7" fillId="0" borderId="26" xfId="1" applyNumberFormat="1" applyFont="1" applyFill="1" applyBorder="1" applyAlignment="1">
      <alignment horizontal="right" vertical="center"/>
    </xf>
    <xf numFmtId="0" fontId="7" fillId="0" borderId="41" xfId="0" applyFont="1" applyFill="1" applyBorder="1" applyAlignment="1">
      <alignment horizontal="center" vertical="top"/>
    </xf>
    <xf numFmtId="0" fontId="7" fillId="0" borderId="42" xfId="0" applyFont="1" applyFill="1" applyBorder="1" applyAlignment="1">
      <alignment horizontal="center" vertical="top"/>
    </xf>
    <xf numFmtId="0" fontId="7" fillId="0" borderId="43" xfId="0" applyFont="1" applyFill="1" applyBorder="1"/>
    <xf numFmtId="0" fontId="7" fillId="0" borderId="44" xfId="0" applyFont="1" applyFill="1" applyBorder="1" applyAlignment="1">
      <alignment horizontal="center" shrinkToFit="1"/>
    </xf>
    <xf numFmtId="176" fontId="7" fillId="0" borderId="39" xfId="1" applyFont="1" applyFill="1" applyBorder="1" applyAlignment="1">
      <alignment vertical="center"/>
    </xf>
    <xf numFmtId="176" fontId="9" fillId="0" borderId="44" xfId="1" applyFont="1" applyFill="1" applyBorder="1" applyAlignment="1">
      <alignment horizontal="center" vertical="center"/>
    </xf>
    <xf numFmtId="176" fontId="9" fillId="0" borderId="44" xfId="1" applyFont="1" applyFill="1" applyBorder="1" applyAlignment="1">
      <alignment horizontal="center"/>
    </xf>
    <xf numFmtId="4" fontId="7" fillId="0" borderId="44" xfId="0" applyNumberFormat="1" applyFont="1" applyFill="1" applyBorder="1" applyAlignment="1">
      <alignment horizontal="right" shrinkToFit="1"/>
    </xf>
    <xf numFmtId="0" fontId="7" fillId="0" borderId="45" xfId="0" applyFont="1" applyFill="1" applyBorder="1" applyAlignment="1">
      <alignment horizontal="center" shrinkToFit="1"/>
    </xf>
    <xf numFmtId="0" fontId="7" fillId="0" borderId="46" xfId="0" applyFont="1" applyFill="1" applyBorder="1" applyAlignment="1">
      <alignment horizontal="center" vertical="top"/>
    </xf>
    <xf numFmtId="0" fontId="7" fillId="0" borderId="47" xfId="0" applyFont="1" applyFill="1" applyBorder="1"/>
    <xf numFmtId="0" fontId="7" fillId="0" borderId="48" xfId="0" applyFont="1" applyFill="1" applyBorder="1" applyAlignment="1">
      <alignment horizontal="center" shrinkToFit="1"/>
    </xf>
    <xf numFmtId="4" fontId="7" fillId="0" borderId="48" xfId="1" applyNumberFormat="1" applyFont="1" applyFill="1" applyBorder="1" applyAlignment="1">
      <alignment horizontal="right" vertical="center"/>
    </xf>
    <xf numFmtId="176" fontId="9" fillId="0" borderId="48" xfId="1" applyFont="1" applyFill="1" applyBorder="1" applyAlignment="1">
      <alignment horizontal="center" vertical="center"/>
    </xf>
    <xf numFmtId="176" fontId="9" fillId="0" borderId="48" xfId="1" applyFont="1" applyFill="1" applyBorder="1" applyAlignment="1">
      <alignment horizontal="center"/>
    </xf>
    <xf numFmtId="4" fontId="7" fillId="0" borderId="48" xfId="0" applyNumberFormat="1" applyFont="1" applyFill="1" applyBorder="1" applyAlignment="1">
      <alignment horizontal="right" shrinkToFit="1"/>
    </xf>
    <xf numFmtId="0" fontId="7" fillId="0" borderId="49" xfId="0" applyFont="1" applyFill="1" applyBorder="1" applyAlignment="1">
      <alignment horizontal="center" shrinkToFit="1"/>
    </xf>
    <xf numFmtId="0" fontId="1" fillId="0" borderId="0" xfId="0" applyFont="1" applyAlignment="1">
      <alignment horizontal="center"/>
    </xf>
    <xf numFmtId="0" fontId="11" fillId="4" borderId="14" xfId="0" applyFont="1" applyFill="1" applyBorder="1" applyAlignment="1">
      <alignment horizontal="center" vertical="center"/>
    </xf>
    <xf numFmtId="4" fontId="12" fillId="4" borderId="37" xfId="1" applyNumberFormat="1" applyFont="1" applyFill="1" applyBorder="1" applyAlignment="1">
      <alignment horizontal="right" vertical="center"/>
    </xf>
    <xf numFmtId="0" fontId="13" fillId="0" borderId="11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" fontId="12" fillId="4" borderId="14" xfId="0" applyNumberFormat="1" applyFont="1" applyFill="1" applyBorder="1" applyAlignment="1">
      <alignment horizontal="right" vertical="center" shrinkToFit="1"/>
    </xf>
    <xf numFmtId="0" fontId="14" fillId="0" borderId="51" xfId="0" applyFont="1" applyBorder="1" applyAlignment="1">
      <alignment shrinkToFi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colors>
    <mruColors>
      <color rgb="00F2F2F2"/>
      <color rgb="00E5E7F5"/>
      <color rgb="00EBE8F2"/>
      <color rgb="00660033"/>
      <color rgb="00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1078230</xdr:colOff>
      <xdr:row>53</xdr:row>
      <xdr:rowOff>30480</xdr:rowOff>
    </xdr:from>
    <xdr:ext cx="4068445" cy="1859915"/>
    <xdr:sp>
      <xdr:nvSpPr>
        <xdr:cNvPr id="7" name="กล่องข้อความ 6"/>
        <xdr:cNvSpPr txBox="1"/>
      </xdr:nvSpPr>
      <xdr:spPr>
        <a:xfrm>
          <a:off x="7258050" y="15342870"/>
          <a:ext cx="4068445" cy="1859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- ทราบ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  <a:sym typeface="+mn-ea"/>
            </a:rPr>
            <a:t>พ.ต.อ.                         ผู้ตรวจรายงาน</a:t>
          </a:r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  <a:sym typeface="+mn-ea"/>
            </a:rPr>
            <a:t>  ( รัชยศ  มาศพันธ์ )</a:t>
          </a:r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  <a:sym typeface="+mn-ea"/>
            </a:rPr>
            <a:t>    ผกก.สภ.หัวตะพาน</a:t>
          </a:r>
          <a:endParaRPr lang="th-TH" sz="18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6 เม.ย.2569</a:t>
          </a:r>
          <a:endParaRPr lang="en-US" sz="18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0</xdr:col>
      <xdr:colOff>448310</xdr:colOff>
      <xdr:row>54</xdr:row>
      <xdr:rowOff>46355</xdr:rowOff>
    </xdr:from>
    <xdr:ext cx="4233545" cy="1463675"/>
    <xdr:sp>
      <xdr:nvSpPr>
        <xdr:cNvPr id="2" name="กล่องข้อความ 1"/>
        <xdr:cNvSpPr txBox="1"/>
      </xdr:nvSpPr>
      <xdr:spPr>
        <a:xfrm>
          <a:off x="448310" y="15615920"/>
          <a:ext cx="4233545" cy="14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/>
        <a:lstStyle>
          <a:defPPr>
            <a:defRPr lang="th-TH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ผู้รายงาน</a:t>
          </a:r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( มนตรี  พาภักดี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8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สว.อก.สภ.หัวตะพาน</a:t>
          </a:r>
          <a:endParaRPr lang="th-TH" sz="18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8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6 เม.ย.2569</a:t>
          </a:r>
          <a:endParaRPr lang="en-US" altLang="en-US" sz="18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>
    <xdr:from>
      <xdr:col>1</xdr:col>
      <xdr:colOff>1605280</xdr:colOff>
      <xdr:row>53</xdr:row>
      <xdr:rowOff>222885</xdr:rowOff>
    </xdr:from>
    <xdr:to>
      <xdr:col>1</xdr:col>
      <xdr:colOff>2665730</xdr:colOff>
      <xdr:row>56</xdr:row>
      <xdr:rowOff>41275</xdr:rowOff>
    </xdr:to>
    <xdr:sp>
      <xdr:nvSpPr>
        <xdr:cNvPr id="3" name="สี่เหลี่ยมผืนผ้า 2"/>
        <xdr:cNvSpPr/>
      </xdr:nvSpPr>
      <xdr:spPr>
        <a:xfrm>
          <a:off x="2205990" y="15535275"/>
          <a:ext cx="1060450" cy="589915"/>
        </a:xfrm>
        <a:prstGeom prst="rect">
          <a:avLst/>
        </a:prstGeom>
        <a:blipFill rotWithShape="1">
          <a:blip r:embed="rId1"/>
          <a:stretch>
            <a:fillRect/>
          </a:stretch>
        </a:blipFill>
        <a:ln>
          <a:noFill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th-TH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th-TH" altLang="en-US" sz="1400"/>
        </a:p>
      </xdr:txBody>
    </xdr:sp>
    <xdr:clientData/>
  </xdr:twoCellAnchor>
  <xdr:twoCellAnchor>
    <xdr:from>
      <xdr:col>6</xdr:col>
      <xdr:colOff>50165</xdr:colOff>
      <xdr:row>53</xdr:row>
      <xdr:rowOff>138430</xdr:rowOff>
    </xdr:from>
    <xdr:to>
      <xdr:col>7</xdr:col>
      <xdr:colOff>518160</xdr:colOff>
      <xdr:row>55</xdr:row>
      <xdr:rowOff>213995</xdr:rowOff>
    </xdr:to>
    <xdr:sp>
      <xdr:nvSpPr>
        <xdr:cNvPr id="5" name="สี่เหลี่ยมผืนผ้า 4"/>
        <xdr:cNvSpPr/>
      </xdr:nvSpPr>
      <xdr:spPr>
        <a:xfrm>
          <a:off x="8837295" y="15450820"/>
          <a:ext cx="1060450" cy="589915"/>
        </a:xfrm>
        <a:prstGeom prst="rect">
          <a:avLst/>
        </a:prstGeom>
        <a:blipFill rotWithShape="1">
          <a:blip r:embed="rId2"/>
          <a:stretch>
            <a:fillRect/>
          </a:stretch>
        </a:blipFill>
        <a:ln>
          <a:noFill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th-TH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th-TH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54"/>
  <sheetViews>
    <sheetView tabSelected="1" view="pageBreakPreview" zoomScalePageLayoutView="40" zoomScaleNormal="66" workbookViewId="0">
      <selection activeCell="P6" sqref="P6"/>
    </sheetView>
  </sheetViews>
  <sheetFormatPr defaultColWidth="9" defaultRowHeight="20.25"/>
  <cols>
    <col min="1" max="1" width="7.88333333333333" style="1" customWidth="1"/>
    <col min="2" max="2" width="55.8833333333333" style="1" customWidth="1"/>
    <col min="3" max="3" width="17.3333333333333" style="1" customWidth="1"/>
    <col min="4" max="4" width="18.6666666666667" style="2" customWidth="1"/>
    <col min="5" max="5" width="7.775" style="3" customWidth="1"/>
    <col min="6" max="8" width="7.775" style="1" customWidth="1"/>
    <col min="9" max="9" width="15.4416666666667" style="4" customWidth="1"/>
    <col min="10" max="10" width="15.6666666666667" style="4" customWidth="1"/>
    <col min="11" max="11" width="13.775" style="4" customWidth="1"/>
    <col min="12" max="12" width="11.1083333333333" style="4" customWidth="1"/>
    <col min="13" max="13" width="14.775" style="5" customWidth="1"/>
    <col min="14" max="16384" width="9" style="1"/>
  </cols>
  <sheetData>
    <row r="1" ht="10.2" customHeight="1" spans="1:13">
      <c r="A1" s="6"/>
      <c r="B1" s="7"/>
      <c r="C1" s="7"/>
      <c r="D1" s="7"/>
      <c r="E1" s="8"/>
      <c r="F1" s="7"/>
      <c r="G1" s="7"/>
      <c r="H1" s="7"/>
      <c r="I1" s="7"/>
      <c r="J1" s="7"/>
      <c r="K1" s="7"/>
      <c r="L1" s="7"/>
      <c r="M1" s="9"/>
    </row>
    <row r="2" ht="42.6" customHeight="1" spans="1:13">
      <c r="A2" s="10" t="s">
        <v>0</v>
      </c>
      <c r="B2" s="11"/>
      <c r="C2" s="11"/>
      <c r="D2" s="11"/>
      <c r="E2" s="12"/>
      <c r="F2" s="11"/>
      <c r="G2" s="11"/>
      <c r="H2" s="11"/>
      <c r="I2" s="11"/>
      <c r="J2" s="11"/>
      <c r="K2" s="11"/>
      <c r="L2" s="11"/>
      <c r="M2" s="13"/>
    </row>
    <row r="3" ht="45.75" spans="1:13">
      <c r="A3" s="10" t="s">
        <v>1</v>
      </c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3"/>
    </row>
    <row r="4" ht="45.75" spans="1:13">
      <c r="A4" s="10" t="s">
        <v>2</v>
      </c>
      <c r="B4" s="11"/>
      <c r="C4" s="11"/>
      <c r="D4" s="11"/>
      <c r="E4" s="12"/>
      <c r="F4" s="11"/>
      <c r="G4" s="11"/>
      <c r="H4" s="11"/>
      <c r="I4" s="11"/>
      <c r="J4" s="11"/>
      <c r="K4" s="11"/>
      <c r="L4" s="11"/>
      <c r="M4" s="13"/>
    </row>
    <row r="5" ht="7.8" customHeight="1" spans="1:13">
      <c r="A5" s="14"/>
      <c r="B5" s="15"/>
      <c r="C5" s="15"/>
      <c r="D5" s="15"/>
      <c r="E5" s="16"/>
      <c r="F5" s="15"/>
      <c r="G5" s="15"/>
      <c r="H5" s="15"/>
      <c r="I5" s="15"/>
      <c r="J5" s="15"/>
      <c r="K5" s="15"/>
      <c r="L5" s="15"/>
      <c r="M5" s="17"/>
    </row>
    <row r="6" spans="1:13">
      <c r="A6" s="18" t="s">
        <v>3</v>
      </c>
      <c r="B6" s="19" t="s">
        <v>4</v>
      </c>
      <c r="C6" s="19" t="s">
        <v>5</v>
      </c>
      <c r="D6" s="20" t="s">
        <v>6</v>
      </c>
      <c r="E6" s="21"/>
      <c r="F6" s="20"/>
      <c r="G6" s="20"/>
      <c r="H6" s="20"/>
      <c r="I6" s="22" t="s">
        <v>7</v>
      </c>
      <c r="J6" s="23"/>
      <c r="K6" s="24" t="s">
        <v>8</v>
      </c>
      <c r="L6" s="25" t="s">
        <v>9</v>
      </c>
      <c r="M6" s="26" t="s">
        <v>10</v>
      </c>
    </row>
    <row r="7" spans="1:13">
      <c r="A7" s="27"/>
      <c r="B7" s="21"/>
      <c r="C7" s="21"/>
      <c r="D7" s="28" t="s">
        <v>11</v>
      </c>
      <c r="E7" s="29" t="s">
        <v>12</v>
      </c>
      <c r="F7" s="29" t="s">
        <v>13</v>
      </c>
      <c r="G7" s="30" t="s">
        <v>14</v>
      </c>
      <c r="H7" s="30" t="s">
        <v>15</v>
      </c>
      <c r="I7" s="25" t="s">
        <v>16</v>
      </c>
      <c r="J7" s="25" t="s">
        <v>17</v>
      </c>
      <c r="K7" s="24"/>
      <c r="L7" s="25"/>
      <c r="M7" s="31"/>
    </row>
    <row r="8" spans="1:13">
      <c r="A8" s="32"/>
      <c r="B8" s="21"/>
      <c r="C8" s="21"/>
      <c r="D8" s="33"/>
      <c r="E8" s="34"/>
      <c r="F8" s="34"/>
      <c r="G8" s="34"/>
      <c r="H8" s="34"/>
      <c r="I8" s="25" t="s">
        <v>18</v>
      </c>
      <c r="J8" s="25" t="s">
        <v>19</v>
      </c>
      <c r="K8" s="24"/>
      <c r="L8" s="25"/>
      <c r="M8" s="31"/>
    </row>
    <row r="9" ht="23.4" customHeight="1" spans="1:13">
      <c r="A9" s="35">
        <v>1</v>
      </c>
      <c r="B9" s="36" t="s">
        <v>20</v>
      </c>
      <c r="C9" s="37"/>
      <c r="D9" s="38"/>
      <c r="E9" s="39"/>
      <c r="F9" s="40"/>
      <c r="G9" s="40"/>
      <c r="H9" s="40"/>
      <c r="I9" s="41"/>
      <c r="J9" s="41"/>
      <c r="K9" s="41"/>
      <c r="L9" s="41"/>
      <c r="M9" s="42"/>
    </row>
    <row r="10" ht="23.4" customHeight="1" spans="1:13">
      <c r="A10" s="43"/>
      <c r="B10" s="44" t="s">
        <v>21</v>
      </c>
      <c r="C10" s="45"/>
      <c r="D10" s="46"/>
      <c r="E10" s="47"/>
      <c r="F10" s="48"/>
      <c r="G10" s="48"/>
      <c r="H10" s="48"/>
      <c r="I10" s="49"/>
      <c r="J10" s="49"/>
      <c r="K10" s="49"/>
      <c r="L10" s="49"/>
      <c r="M10" s="50"/>
    </row>
    <row r="11" ht="23.4" customHeight="1" spans="1:13">
      <c r="A11" s="43"/>
      <c r="B11" s="51" t="s">
        <v>22</v>
      </c>
      <c r="C11" s="52" t="s">
        <v>23</v>
      </c>
      <c r="D11" s="53">
        <v>56200</v>
      </c>
      <c r="E11" s="54" t="s">
        <v>24</v>
      </c>
      <c r="F11" s="54" t="s">
        <v>24</v>
      </c>
      <c r="G11" s="54" t="s">
        <v>24</v>
      </c>
      <c r="H11" s="54" t="s">
        <v>24</v>
      </c>
      <c r="I11" s="55">
        <v>14050</v>
      </c>
      <c r="J11" s="55">
        <v>14050</v>
      </c>
      <c r="K11" s="55">
        <f>SUM(D11-(I11+J11))</f>
        <v>28100</v>
      </c>
      <c r="L11" s="55">
        <f>SUM(((I11+J11)*100)/D11)</f>
        <v>50</v>
      </c>
      <c r="M11" s="56" t="s">
        <v>25</v>
      </c>
    </row>
    <row r="12" ht="24" customHeight="1" spans="1:13">
      <c r="A12" s="43"/>
      <c r="B12" s="57" t="s">
        <v>26</v>
      </c>
      <c r="C12" s="58"/>
      <c r="D12" s="59"/>
      <c r="E12" s="60"/>
      <c r="F12" s="61"/>
      <c r="G12" s="61"/>
      <c r="H12" s="61"/>
      <c r="I12" s="62"/>
      <c r="J12" s="62"/>
      <c r="K12" s="62"/>
      <c r="L12" s="62"/>
      <c r="M12" s="63"/>
    </row>
    <row r="13" ht="24" customHeight="1" spans="1:13">
      <c r="A13" s="43"/>
      <c r="B13" s="57" t="s">
        <v>27</v>
      </c>
      <c r="C13" s="58"/>
      <c r="D13" s="59"/>
      <c r="E13" s="60"/>
      <c r="F13" s="61"/>
      <c r="G13" s="61"/>
      <c r="H13" s="61"/>
      <c r="I13" s="62"/>
      <c r="J13" s="62"/>
      <c r="K13" s="62"/>
      <c r="L13" s="62"/>
      <c r="M13" s="63"/>
    </row>
    <row r="14" ht="24" customHeight="1" spans="1:13">
      <c r="A14" s="43"/>
      <c r="B14" s="57" t="s">
        <v>28</v>
      </c>
      <c r="C14" s="58"/>
      <c r="D14" s="59"/>
      <c r="E14" s="60"/>
      <c r="F14" s="61"/>
      <c r="G14" s="61"/>
      <c r="H14" s="61"/>
      <c r="I14" s="62"/>
      <c r="J14" s="62"/>
      <c r="K14" s="62"/>
      <c r="L14" s="62"/>
      <c r="M14" s="63"/>
    </row>
    <row r="15" ht="24" customHeight="1" spans="1:13">
      <c r="A15" s="43"/>
      <c r="B15" s="57" t="s">
        <v>29</v>
      </c>
      <c r="C15" s="58"/>
      <c r="D15" s="59"/>
      <c r="E15" s="60"/>
      <c r="F15" s="61"/>
      <c r="G15" s="61"/>
      <c r="H15" s="61"/>
      <c r="I15" s="62"/>
      <c r="J15" s="62"/>
      <c r="K15" s="62"/>
      <c r="L15" s="62"/>
      <c r="M15" s="63"/>
    </row>
    <row r="16" ht="24" customHeight="1" spans="1:13">
      <c r="A16" s="43"/>
      <c r="B16" s="64" t="s">
        <v>30</v>
      </c>
      <c r="C16" s="65"/>
      <c r="D16" s="66"/>
      <c r="E16" s="67"/>
      <c r="F16" s="68"/>
      <c r="G16" s="68"/>
      <c r="H16" s="68"/>
      <c r="I16" s="69"/>
      <c r="J16" s="69"/>
      <c r="K16" s="69"/>
      <c r="L16" s="69"/>
      <c r="M16" s="70"/>
    </row>
    <row r="17" ht="26.4" customHeight="1" spans="1:13">
      <c r="A17" s="43"/>
      <c r="B17" s="71" t="s">
        <v>31</v>
      </c>
      <c r="C17" s="72"/>
      <c r="D17" s="73"/>
      <c r="E17" s="54"/>
      <c r="F17" s="74"/>
      <c r="G17" s="74"/>
      <c r="H17" s="74"/>
      <c r="I17" s="75"/>
      <c r="J17" s="75"/>
      <c r="K17" s="75"/>
      <c r="L17" s="75"/>
      <c r="M17" s="76"/>
    </row>
    <row r="18" ht="26.4" customHeight="1" spans="1:13">
      <c r="A18" s="43"/>
      <c r="B18" s="77" t="s">
        <v>32</v>
      </c>
      <c r="C18" s="78" t="s">
        <v>23</v>
      </c>
      <c r="D18" s="79">
        <v>5900</v>
      </c>
      <c r="E18" s="60" t="s">
        <v>24</v>
      </c>
      <c r="F18" s="80" t="s">
        <v>24</v>
      </c>
      <c r="G18" s="80" t="s">
        <v>24</v>
      </c>
      <c r="H18" s="80" t="s">
        <v>24</v>
      </c>
      <c r="I18" s="81">
        <v>0</v>
      </c>
      <c r="J18" s="81">
        <v>2950</v>
      </c>
      <c r="K18" s="81">
        <f>SUM(D18-(I18+J18))</f>
        <v>2950</v>
      </c>
      <c r="L18" s="81">
        <f t="shared" ref="L18:L23" si="0">SUM(((I18+J18)*100)/D18)</f>
        <v>50</v>
      </c>
      <c r="M18" s="82" t="s">
        <v>25</v>
      </c>
    </row>
    <row r="19" ht="25.8" customHeight="1" spans="1:13">
      <c r="A19" s="43"/>
      <c r="B19" s="77" t="s">
        <v>33</v>
      </c>
      <c r="C19" s="78" t="s">
        <v>23</v>
      </c>
      <c r="D19" s="79">
        <v>900</v>
      </c>
      <c r="E19" s="60" t="s">
        <v>24</v>
      </c>
      <c r="F19" s="80" t="s">
        <v>24</v>
      </c>
      <c r="G19" s="80" t="s">
        <v>24</v>
      </c>
      <c r="H19" s="80" t="s">
        <v>24</v>
      </c>
      <c r="I19" s="81">
        <v>0</v>
      </c>
      <c r="J19" s="81">
        <v>0</v>
      </c>
      <c r="K19" s="81">
        <f t="shared" ref="K19:K25" si="1">SUM(D19-(I19+J19))</f>
        <v>900</v>
      </c>
      <c r="L19" s="81">
        <f t="shared" si="0"/>
        <v>0</v>
      </c>
      <c r="M19" s="82" t="s">
        <v>25</v>
      </c>
    </row>
    <row r="20" ht="25.8" customHeight="1" spans="1:13">
      <c r="A20" s="43"/>
      <c r="B20" s="77" t="s">
        <v>34</v>
      </c>
      <c r="C20" s="78" t="s">
        <v>23</v>
      </c>
      <c r="D20" s="79">
        <v>19000</v>
      </c>
      <c r="E20" s="60" t="s">
        <v>24</v>
      </c>
      <c r="F20" s="80" t="s">
        <v>24</v>
      </c>
      <c r="G20" s="80" t="s">
        <v>24</v>
      </c>
      <c r="H20" s="80" t="s">
        <v>24</v>
      </c>
      <c r="I20" s="81">
        <v>0</v>
      </c>
      <c r="J20" s="81">
        <v>9000</v>
      </c>
      <c r="K20" s="81">
        <f t="shared" si="1"/>
        <v>10000</v>
      </c>
      <c r="L20" s="81">
        <f t="shared" si="0"/>
        <v>47.3684210526316</v>
      </c>
      <c r="M20" s="82" t="s">
        <v>25</v>
      </c>
    </row>
    <row r="21" ht="26.4" customHeight="1" spans="1:13">
      <c r="A21" s="43"/>
      <c r="B21" s="77" t="s">
        <v>35</v>
      </c>
      <c r="C21" s="78" t="s">
        <v>23</v>
      </c>
      <c r="D21" s="79">
        <v>1100</v>
      </c>
      <c r="E21" s="60" t="s">
        <v>24</v>
      </c>
      <c r="F21" s="80" t="s">
        <v>24</v>
      </c>
      <c r="G21" s="80" t="s">
        <v>24</v>
      </c>
      <c r="H21" s="80" t="s">
        <v>24</v>
      </c>
      <c r="I21" s="81">
        <v>0</v>
      </c>
      <c r="J21" s="81">
        <v>0</v>
      </c>
      <c r="K21" s="81">
        <f t="shared" si="1"/>
        <v>1100</v>
      </c>
      <c r="L21" s="81">
        <f t="shared" si="0"/>
        <v>0</v>
      </c>
      <c r="M21" s="82" t="s">
        <v>25</v>
      </c>
    </row>
    <row r="22" ht="26.4" customHeight="1" spans="1:13">
      <c r="A22" s="43"/>
      <c r="B22" s="57" t="s">
        <v>36</v>
      </c>
      <c r="C22" s="78" t="s">
        <v>23</v>
      </c>
      <c r="D22" s="79">
        <v>42500</v>
      </c>
      <c r="E22" s="60" t="s">
        <v>24</v>
      </c>
      <c r="F22" s="80" t="s">
        <v>24</v>
      </c>
      <c r="G22" s="80" t="s">
        <v>24</v>
      </c>
      <c r="H22" s="80" t="s">
        <v>24</v>
      </c>
      <c r="I22" s="81">
        <v>0</v>
      </c>
      <c r="J22" s="81">
        <v>21250</v>
      </c>
      <c r="K22" s="81">
        <f t="shared" si="1"/>
        <v>21250</v>
      </c>
      <c r="L22" s="81">
        <f t="shared" si="0"/>
        <v>50</v>
      </c>
      <c r="M22" s="82" t="s">
        <v>25</v>
      </c>
    </row>
    <row r="23" spans="1:13">
      <c r="A23" s="43"/>
      <c r="B23" s="83" t="s">
        <v>37</v>
      </c>
      <c r="C23" s="84" t="s">
        <v>23</v>
      </c>
      <c r="D23" s="85">
        <v>972000</v>
      </c>
      <c r="E23" s="67" t="s">
        <v>24</v>
      </c>
      <c r="F23" s="86" t="s">
        <v>24</v>
      </c>
      <c r="G23" s="86" t="s">
        <v>24</v>
      </c>
      <c r="H23" s="86" t="s">
        <v>24</v>
      </c>
      <c r="I23" s="87">
        <v>243000</v>
      </c>
      <c r="J23" s="87">
        <v>243000</v>
      </c>
      <c r="K23" s="87">
        <f t="shared" si="1"/>
        <v>486000</v>
      </c>
      <c r="L23" s="87">
        <f t="shared" si="0"/>
        <v>50</v>
      </c>
      <c r="M23" s="88" t="s">
        <v>25</v>
      </c>
    </row>
    <row r="24" spans="1:13">
      <c r="A24" s="43"/>
      <c r="B24" s="71" t="s">
        <v>38</v>
      </c>
      <c r="C24" s="72"/>
      <c r="D24" s="89"/>
      <c r="E24" s="54"/>
      <c r="F24" s="74"/>
      <c r="G24" s="74"/>
      <c r="H24" s="74"/>
      <c r="I24" s="75"/>
      <c r="J24" s="75"/>
      <c r="K24" s="75"/>
      <c r="L24" s="75"/>
      <c r="M24" s="76"/>
    </row>
    <row r="25" spans="1:13">
      <c r="A25" s="43"/>
      <c r="B25" s="77" t="s">
        <v>39</v>
      </c>
      <c r="C25" s="78" t="s">
        <v>23</v>
      </c>
      <c r="D25" s="79">
        <v>115200</v>
      </c>
      <c r="E25" s="60" t="s">
        <v>24</v>
      </c>
      <c r="F25" s="80" t="s">
        <v>24</v>
      </c>
      <c r="G25" s="80" t="s">
        <v>24</v>
      </c>
      <c r="H25" s="80" t="s">
        <v>24</v>
      </c>
      <c r="I25" s="81">
        <v>28800</v>
      </c>
      <c r="J25" s="81">
        <v>28800</v>
      </c>
      <c r="K25" s="81">
        <f t="shared" si="1"/>
        <v>57600</v>
      </c>
      <c r="L25" s="81">
        <f t="shared" ref="L25:L27" si="2">SUM(((I25+J25)*100)/D25)</f>
        <v>50</v>
      </c>
      <c r="M25" s="82" t="s">
        <v>25</v>
      </c>
    </row>
    <row r="26" spans="1:13">
      <c r="A26" s="43"/>
      <c r="B26" s="77" t="s">
        <v>40</v>
      </c>
      <c r="C26" s="78" t="s">
        <v>23</v>
      </c>
      <c r="D26" s="79">
        <v>16600</v>
      </c>
      <c r="E26" s="60" t="s">
        <v>24</v>
      </c>
      <c r="F26" s="80" t="s">
        <v>24</v>
      </c>
      <c r="G26" s="80" t="s">
        <v>24</v>
      </c>
      <c r="H26" s="80" t="s">
        <v>24</v>
      </c>
      <c r="I26" s="81"/>
      <c r="J26" s="81">
        <v>12100</v>
      </c>
      <c r="K26" s="81">
        <f t="shared" ref="K26:K27" si="3">SUM(D26-(I26+J26))</f>
        <v>4500</v>
      </c>
      <c r="L26" s="81">
        <f t="shared" si="2"/>
        <v>72.8915662650602</v>
      </c>
      <c r="M26" s="82" t="s">
        <v>25</v>
      </c>
    </row>
    <row r="27" spans="1:13">
      <c r="A27" s="43"/>
      <c r="B27" s="77" t="s">
        <v>41</v>
      </c>
      <c r="C27" s="78" t="s">
        <v>23</v>
      </c>
      <c r="D27" s="90">
        <v>43200</v>
      </c>
      <c r="E27" s="60" t="s">
        <v>24</v>
      </c>
      <c r="F27" s="80" t="s">
        <v>24</v>
      </c>
      <c r="G27" s="80" t="s">
        <v>24</v>
      </c>
      <c r="H27" s="80" t="s">
        <v>24</v>
      </c>
      <c r="I27" s="81">
        <v>10000</v>
      </c>
      <c r="J27" s="81">
        <v>10000</v>
      </c>
      <c r="K27" s="81">
        <f t="shared" si="3"/>
        <v>23200</v>
      </c>
      <c r="L27" s="81">
        <f t="shared" si="2"/>
        <v>46.2962962962963</v>
      </c>
      <c r="M27" s="82" t="s">
        <v>25</v>
      </c>
    </row>
    <row r="28" spans="1:13">
      <c r="A28" s="43"/>
      <c r="B28" s="77" t="s">
        <v>42</v>
      </c>
      <c r="C28" s="91"/>
      <c r="D28" s="92"/>
      <c r="E28" s="60"/>
      <c r="F28" s="80"/>
      <c r="G28" s="80"/>
      <c r="H28" s="80"/>
      <c r="I28" s="81"/>
      <c r="J28" s="81"/>
      <c r="K28" s="81"/>
      <c r="L28" s="81"/>
      <c r="M28" s="93"/>
    </row>
    <row r="29" spans="1:13">
      <c r="A29" s="43"/>
      <c r="B29" s="77" t="s">
        <v>43</v>
      </c>
      <c r="C29" s="78" t="s">
        <v>23</v>
      </c>
      <c r="D29" s="79">
        <v>7600</v>
      </c>
      <c r="E29" s="60" t="s">
        <v>24</v>
      </c>
      <c r="F29" s="80" t="s">
        <v>24</v>
      </c>
      <c r="G29" s="80" t="s">
        <v>24</v>
      </c>
      <c r="H29" s="80" t="s">
        <v>24</v>
      </c>
      <c r="I29" s="81">
        <v>3800</v>
      </c>
      <c r="J29" s="81">
        <v>0</v>
      </c>
      <c r="K29" s="81">
        <f t="shared" ref="K29:K31" si="4">SUM(D29-(I29+J29))</f>
        <v>3800</v>
      </c>
      <c r="L29" s="81">
        <f t="shared" ref="L29:L31" si="5">SUM(((I29+J29)*100)/D29)</f>
        <v>50</v>
      </c>
      <c r="M29" s="82" t="s">
        <v>25</v>
      </c>
    </row>
    <row r="30" spans="1:13">
      <c r="A30" s="94"/>
      <c r="B30" s="83" t="s">
        <v>44</v>
      </c>
      <c r="C30" s="84" t="s">
        <v>23</v>
      </c>
      <c r="D30" s="79">
        <v>984000</v>
      </c>
      <c r="E30" s="67" t="s">
        <v>24</v>
      </c>
      <c r="F30" s="95" t="s">
        <v>24</v>
      </c>
      <c r="G30" s="95" t="s">
        <v>24</v>
      </c>
      <c r="H30" s="95" t="s">
        <v>24</v>
      </c>
      <c r="I30" s="87">
        <v>246000</v>
      </c>
      <c r="J30" s="87">
        <v>246000</v>
      </c>
      <c r="K30" s="87">
        <f t="shared" si="4"/>
        <v>492000</v>
      </c>
      <c r="L30" s="87">
        <f t="shared" si="5"/>
        <v>50</v>
      </c>
      <c r="M30" s="88" t="s">
        <v>25</v>
      </c>
    </row>
    <row r="31" spans="1:13">
      <c r="A31" s="94"/>
      <c r="B31" s="71" t="s">
        <v>45</v>
      </c>
      <c r="C31" s="72" t="s">
        <v>23</v>
      </c>
      <c r="D31" s="79">
        <v>5400</v>
      </c>
      <c r="E31" s="54" t="s">
        <v>24</v>
      </c>
      <c r="F31" s="74" t="s">
        <v>24</v>
      </c>
      <c r="G31" s="74" t="s">
        <v>24</v>
      </c>
      <c r="H31" s="74" t="s">
        <v>24</v>
      </c>
      <c r="I31" s="75">
        <v>2700</v>
      </c>
      <c r="J31" s="75">
        <v>0</v>
      </c>
      <c r="K31" s="75">
        <f t="shared" si="4"/>
        <v>2700</v>
      </c>
      <c r="L31" s="75">
        <f t="shared" si="5"/>
        <v>50</v>
      </c>
      <c r="M31" s="56" t="s">
        <v>25</v>
      </c>
    </row>
    <row r="32" spans="1:13">
      <c r="A32" s="96"/>
      <c r="B32" s="77"/>
      <c r="C32" s="91"/>
      <c r="D32" s="92"/>
      <c r="E32" s="60"/>
      <c r="F32" s="80"/>
      <c r="G32" s="80"/>
      <c r="H32" s="80"/>
      <c r="I32" s="81"/>
      <c r="J32" s="81"/>
      <c r="K32" s="81"/>
      <c r="L32" s="81"/>
      <c r="M32" s="93"/>
    </row>
    <row r="33" spans="1:13">
      <c r="A33" s="96"/>
      <c r="B33" s="77" t="s">
        <v>46</v>
      </c>
      <c r="C33" s="78" t="s">
        <v>23</v>
      </c>
      <c r="D33" s="79">
        <v>34600</v>
      </c>
      <c r="E33" s="60" t="s">
        <v>24</v>
      </c>
      <c r="F33" s="80" t="s">
        <v>24</v>
      </c>
      <c r="G33" s="80" t="s">
        <v>24</v>
      </c>
      <c r="H33" s="80" t="s">
        <v>24</v>
      </c>
      <c r="I33" s="81">
        <v>7500</v>
      </c>
      <c r="J33" s="81">
        <v>8500</v>
      </c>
      <c r="K33" s="81">
        <f>SUM(D33-(I33+J33))</f>
        <v>18600</v>
      </c>
      <c r="L33" s="81">
        <f>SUM(((I33+J33)*100)/D33)</f>
        <v>46.242774566474</v>
      </c>
      <c r="M33" s="82" t="s">
        <v>25</v>
      </c>
    </row>
    <row r="34" spans="1:13">
      <c r="A34" s="96"/>
      <c r="B34" s="83"/>
      <c r="C34" s="97"/>
      <c r="D34" s="98"/>
      <c r="E34" s="67"/>
      <c r="F34" s="95"/>
      <c r="G34" s="95"/>
      <c r="H34" s="95"/>
      <c r="I34" s="87"/>
      <c r="J34" s="87"/>
      <c r="K34" s="87"/>
      <c r="L34" s="87"/>
      <c r="M34" s="99"/>
    </row>
    <row r="35" spans="1:13">
      <c r="A35" s="96">
        <v>2</v>
      </c>
      <c r="B35" s="100" t="s">
        <v>47</v>
      </c>
      <c r="C35" s="101"/>
      <c r="D35" s="102"/>
      <c r="E35" s="103"/>
      <c r="F35" s="104"/>
      <c r="G35" s="104"/>
      <c r="H35" s="104"/>
      <c r="I35" s="105"/>
      <c r="J35" s="105"/>
      <c r="K35" s="105"/>
      <c r="L35" s="105"/>
      <c r="M35" s="106"/>
    </row>
    <row r="36" spans="1:13">
      <c r="A36" s="96"/>
      <c r="B36" s="77" t="s">
        <v>48</v>
      </c>
      <c r="C36" s="78" t="s">
        <v>23</v>
      </c>
      <c r="D36" s="107">
        <v>42100</v>
      </c>
      <c r="E36" s="60" t="s">
        <v>24</v>
      </c>
      <c r="F36" s="80" t="s">
        <v>24</v>
      </c>
      <c r="G36" s="80" t="s">
        <v>24</v>
      </c>
      <c r="H36" s="80" t="s">
        <v>24</v>
      </c>
      <c r="I36" s="81">
        <v>10000</v>
      </c>
      <c r="J36" s="81">
        <v>10000</v>
      </c>
      <c r="K36" s="81">
        <f>SUM(D36-(I36+J36))</f>
        <v>22100</v>
      </c>
      <c r="L36" s="81">
        <f>SUM(((I36+J36)*100)/D36)</f>
        <v>47.5059382422803</v>
      </c>
      <c r="M36" s="82" t="s">
        <v>25</v>
      </c>
    </row>
    <row r="37" spans="1:13">
      <c r="A37" s="96"/>
      <c r="B37" s="77"/>
      <c r="C37" s="91"/>
      <c r="D37" s="92"/>
      <c r="E37" s="60"/>
      <c r="F37" s="80"/>
      <c r="G37" s="80"/>
      <c r="H37" s="80"/>
      <c r="I37" s="81"/>
      <c r="J37" s="81"/>
      <c r="K37" s="81"/>
      <c r="L37" s="81"/>
      <c r="M37" s="93"/>
    </row>
    <row r="38" spans="1:13">
      <c r="A38" s="96">
        <v>3</v>
      </c>
      <c r="B38" s="77" t="s">
        <v>49</v>
      </c>
      <c r="C38" s="78" t="s">
        <v>23</v>
      </c>
      <c r="D38" s="108">
        <v>10000</v>
      </c>
      <c r="E38" s="60" t="s">
        <v>24</v>
      </c>
      <c r="F38" s="80" t="s">
        <v>24</v>
      </c>
      <c r="G38" s="80" t="s">
        <v>24</v>
      </c>
      <c r="H38" s="80" t="s">
        <v>24</v>
      </c>
      <c r="I38" s="81">
        <v>2500</v>
      </c>
      <c r="J38" s="81">
        <v>2500</v>
      </c>
      <c r="K38" s="81">
        <f>SUM(D38-(I38+J38))</f>
        <v>5000</v>
      </c>
      <c r="L38" s="81">
        <f>SUM(((I38+J38)*100)/D38)</f>
        <v>50</v>
      </c>
      <c r="M38" s="109" t="s">
        <v>25</v>
      </c>
    </row>
    <row r="39" spans="1:13">
      <c r="A39" s="96"/>
      <c r="B39" s="77"/>
      <c r="C39" s="91"/>
      <c r="D39" s="92"/>
      <c r="E39" s="60"/>
      <c r="F39" s="80"/>
      <c r="G39" s="80"/>
      <c r="H39" s="80"/>
      <c r="I39" s="81"/>
      <c r="J39" s="81"/>
      <c r="K39" s="81"/>
      <c r="L39" s="81"/>
      <c r="M39" s="109"/>
    </row>
    <row r="40" spans="1:13">
      <c r="A40" s="96">
        <v>4</v>
      </c>
      <c r="B40" s="77" t="s">
        <v>50</v>
      </c>
      <c r="C40" s="78" t="s">
        <v>23</v>
      </c>
      <c r="D40" s="108">
        <v>34200</v>
      </c>
      <c r="E40" s="60" t="s">
        <v>24</v>
      </c>
      <c r="F40" s="80" t="s">
        <v>24</v>
      </c>
      <c r="G40" s="80" t="s">
        <v>24</v>
      </c>
      <c r="H40" s="80" t="s">
        <v>24</v>
      </c>
      <c r="I40" s="81">
        <v>8550</v>
      </c>
      <c r="J40" s="81">
        <v>8550</v>
      </c>
      <c r="K40" s="81">
        <f>SUM(D40-(I40+J40))</f>
        <v>17100</v>
      </c>
      <c r="L40" s="81">
        <f>SUM(((I40+J40)*100)/D40)</f>
        <v>50</v>
      </c>
      <c r="M40" s="109" t="s">
        <v>25</v>
      </c>
    </row>
    <row r="41" spans="1:13">
      <c r="A41" s="96"/>
      <c r="B41" s="77"/>
      <c r="C41" s="91"/>
      <c r="D41" s="92"/>
      <c r="E41" s="60"/>
      <c r="F41" s="80"/>
      <c r="G41" s="80"/>
      <c r="H41" s="80"/>
      <c r="I41" s="81"/>
      <c r="J41" s="81"/>
      <c r="K41" s="81"/>
      <c r="L41" s="81"/>
      <c r="M41" s="93"/>
    </row>
    <row r="42" spans="1:13">
      <c r="A42" s="96">
        <v>5</v>
      </c>
      <c r="B42" s="77" t="s">
        <v>51</v>
      </c>
      <c r="C42" s="78" t="s">
        <v>23</v>
      </c>
      <c r="D42" s="108">
        <v>1140</v>
      </c>
      <c r="E42" s="60" t="s">
        <v>24</v>
      </c>
      <c r="F42" s="80" t="s">
        <v>24</v>
      </c>
      <c r="G42" s="80" t="s">
        <v>24</v>
      </c>
      <c r="H42" s="80" t="s">
        <v>24</v>
      </c>
      <c r="I42" s="81">
        <v>0</v>
      </c>
      <c r="J42" s="81">
        <v>1140</v>
      </c>
      <c r="K42" s="81">
        <f>SUM(D42-(I42+J42))</f>
        <v>0</v>
      </c>
      <c r="L42" s="81">
        <f>SUM(((I42+J42)*100)/D42)</f>
        <v>100</v>
      </c>
      <c r="M42" s="109" t="s">
        <v>25</v>
      </c>
    </row>
    <row r="43" spans="1:13">
      <c r="A43" s="96"/>
      <c r="B43" s="77"/>
      <c r="C43" s="91"/>
      <c r="D43" s="92"/>
      <c r="E43" s="60"/>
      <c r="F43" s="80"/>
      <c r="G43" s="80"/>
      <c r="H43" s="80"/>
      <c r="I43" s="81"/>
      <c r="J43" s="81"/>
      <c r="K43" s="81"/>
      <c r="L43" s="81"/>
      <c r="M43" s="93"/>
    </row>
    <row r="44" ht="24.6" customHeight="1" spans="1:13">
      <c r="A44" s="96">
        <v>6</v>
      </c>
      <c r="B44" s="77" t="s">
        <v>52</v>
      </c>
      <c r="C44" s="78" t="s">
        <v>23</v>
      </c>
      <c r="D44" s="110">
        <v>15600</v>
      </c>
      <c r="E44" s="60" t="s">
        <v>53</v>
      </c>
      <c r="F44" s="80" t="s">
        <v>53</v>
      </c>
      <c r="G44" s="80" t="s">
        <v>53</v>
      </c>
      <c r="H44" s="80" t="s">
        <v>53</v>
      </c>
      <c r="I44" s="81">
        <v>7800</v>
      </c>
      <c r="J44" s="81">
        <v>7800</v>
      </c>
      <c r="K44" s="81">
        <f>SUM(D44-(I44+J44))</f>
        <v>0</v>
      </c>
      <c r="L44" s="81">
        <f>SUM(((I44+J44)*100)/D44)</f>
        <v>100</v>
      </c>
      <c r="M44" s="109" t="s">
        <v>25</v>
      </c>
    </row>
    <row r="45" spans="1:13">
      <c r="A45" s="96"/>
      <c r="B45" s="77" t="s">
        <v>54</v>
      </c>
      <c r="C45" s="91"/>
      <c r="D45" s="111"/>
      <c r="E45" s="60"/>
      <c r="F45" s="80"/>
      <c r="G45" s="80"/>
      <c r="H45" s="80"/>
      <c r="I45" s="81"/>
      <c r="J45" s="81"/>
      <c r="K45" s="81"/>
      <c r="L45" s="81"/>
      <c r="M45" s="93"/>
    </row>
    <row r="46" spans="1:13">
      <c r="A46" s="96"/>
      <c r="B46" s="77"/>
      <c r="C46" s="91"/>
      <c r="D46" s="111"/>
      <c r="E46" s="60"/>
      <c r="F46" s="80"/>
      <c r="G46" s="80"/>
      <c r="H46" s="80"/>
      <c r="I46" s="81"/>
      <c r="J46" s="81"/>
      <c r="K46" s="81"/>
      <c r="L46" s="81"/>
      <c r="M46" s="93"/>
    </row>
    <row r="47" spans="1:13">
      <c r="A47" s="96">
        <v>7</v>
      </c>
      <c r="B47" s="77" t="s">
        <v>55</v>
      </c>
      <c r="C47" s="78" t="s">
        <v>23</v>
      </c>
      <c r="D47" s="110">
        <v>30000</v>
      </c>
      <c r="E47" s="60"/>
      <c r="F47" s="80"/>
      <c r="G47" s="80"/>
      <c r="H47" s="80"/>
      <c r="I47" s="81">
        <v>0</v>
      </c>
      <c r="J47" s="81">
        <v>30000</v>
      </c>
      <c r="K47" s="81">
        <f>SUM(D47-(I47+J47))</f>
        <v>0</v>
      </c>
      <c r="L47" s="81">
        <f>SUM(((I47+J47)*100)/D47)</f>
        <v>100</v>
      </c>
      <c r="M47" s="109" t="s">
        <v>25</v>
      </c>
    </row>
    <row r="48" spans="1:13">
      <c r="A48" s="96"/>
      <c r="B48" s="77"/>
      <c r="C48" s="91"/>
      <c r="D48" s="111"/>
      <c r="E48" s="60"/>
      <c r="F48" s="80"/>
      <c r="G48" s="80"/>
      <c r="H48" s="80"/>
      <c r="I48" s="81"/>
      <c r="J48" s="81"/>
      <c r="K48" s="81"/>
      <c r="L48" s="81"/>
      <c r="M48" s="109"/>
    </row>
    <row r="49" spans="1:13">
      <c r="A49" s="112">
        <v>8</v>
      </c>
      <c r="B49" s="77" t="s">
        <v>56</v>
      </c>
      <c r="C49" s="78" t="s">
        <v>23</v>
      </c>
      <c r="D49" s="110">
        <v>5350</v>
      </c>
      <c r="E49" s="60"/>
      <c r="F49" s="80"/>
      <c r="G49" s="80"/>
      <c r="H49" s="80"/>
      <c r="I49" s="81">
        <v>0</v>
      </c>
      <c r="J49" s="81">
        <v>5350</v>
      </c>
      <c r="K49" s="81">
        <f>SUM(D49-(I49+J49))</f>
        <v>0</v>
      </c>
      <c r="L49" s="81">
        <f>SUM(((I49+J49)*100)/D49)</f>
        <v>100</v>
      </c>
      <c r="M49" s="109" t="s">
        <v>25</v>
      </c>
    </row>
    <row r="50" spans="1:13">
      <c r="A50" s="94"/>
      <c r="B50" s="77"/>
      <c r="C50" s="78"/>
      <c r="D50" s="111"/>
      <c r="E50" s="60"/>
      <c r="F50" s="80"/>
      <c r="G50" s="80"/>
      <c r="H50" s="80"/>
      <c r="I50" s="81"/>
      <c r="J50" s="81"/>
      <c r="K50" s="81"/>
      <c r="L50" s="81"/>
      <c r="M50" s="109"/>
    </row>
    <row r="51" spans="1:13">
      <c r="A51" s="113">
        <v>9</v>
      </c>
      <c r="B51" s="114" t="s">
        <v>57</v>
      </c>
      <c r="C51" s="115" t="s">
        <v>23</v>
      </c>
      <c r="D51" s="116">
        <v>15000</v>
      </c>
      <c r="E51" s="117"/>
      <c r="F51" s="118"/>
      <c r="G51" s="118"/>
      <c r="H51" s="118"/>
      <c r="I51" s="119">
        <v>0</v>
      </c>
      <c r="J51" s="119">
        <v>8000</v>
      </c>
      <c r="K51" s="119">
        <f>SUM(D51-(I51+J51))</f>
        <v>7000</v>
      </c>
      <c r="L51" s="119">
        <f>SUM(((I51+J51)*100)/D51)</f>
        <v>53.3333333333333</v>
      </c>
      <c r="M51" s="120" t="s">
        <v>25</v>
      </c>
    </row>
    <row r="52" spans="1:13">
      <c r="A52" s="121"/>
      <c r="B52" s="122"/>
      <c r="C52" s="123"/>
      <c r="D52" s="124"/>
      <c r="E52" s="125"/>
      <c r="F52" s="126"/>
      <c r="G52" s="126"/>
      <c r="H52" s="126"/>
      <c r="I52" s="127"/>
      <c r="J52" s="127" t="s">
        <v>58</v>
      </c>
      <c r="K52" s="127"/>
      <c r="L52" s="127"/>
      <c r="M52" s="128"/>
    </row>
    <row r="53" ht="33.6" customHeight="1" spans="1:13">
      <c r="A53" s="129"/>
      <c r="B53" s="129"/>
      <c r="C53" s="130" t="s">
        <v>59</v>
      </c>
      <c r="D53" s="131">
        <f>SUM(D9:D51)</f>
        <v>2457590</v>
      </c>
      <c r="E53" s="132"/>
      <c r="F53" s="133"/>
      <c r="G53" s="133"/>
      <c r="H53" s="134"/>
      <c r="I53" s="135">
        <f>SUM(I9:I52)</f>
        <v>584700</v>
      </c>
      <c r="J53" s="135">
        <f>SUM(J9:J52)</f>
        <v>668990</v>
      </c>
      <c r="K53" s="135">
        <f>SUM(K9:K52)</f>
        <v>1203900</v>
      </c>
      <c r="L53" s="135">
        <f>SUM(((I53+J53)*100)/D53)</f>
        <v>51.0129842650727</v>
      </c>
      <c r="M53" s="136"/>
    </row>
    <row r="54" spans="1:13">
      <c r="F54" s="129"/>
      <c r="G54" s="129"/>
    </row>
  </sheetData>
  <mergeCells count="31">
    <mergeCell ref="A1:M1"/>
    <mergeCell ref="A2:M2"/>
    <mergeCell ref="A3:M3"/>
    <mergeCell ref="A4:M4"/>
    <mergeCell ref="A5:M5"/>
    <mergeCell ref="D6:H6"/>
    <mergeCell ref="I6:J6"/>
    <mergeCell ref="A53:B53"/>
    <mergeCell ref="E53:H53"/>
    <mergeCell ref="E54:G54"/>
    <mergeCell ref="A6:A8"/>
    <mergeCell ref="A9:A30"/>
    <mergeCell ref="A31:A34"/>
    <mergeCell ref="A35:A37"/>
    <mergeCell ref="A38:A39"/>
    <mergeCell ref="A40:A41"/>
    <mergeCell ref="A42:A43"/>
    <mergeCell ref="A44:A46"/>
    <mergeCell ref="A47:A48"/>
    <mergeCell ref="A49:A50"/>
    <mergeCell ref="A51:A52"/>
    <mergeCell ref="B6:B8"/>
    <mergeCell ref="C6:C8"/>
    <mergeCell ref="D7:D8"/>
    <mergeCell ref="E7:E8"/>
    <mergeCell ref="F7:F8"/>
    <mergeCell ref="G7:G8"/>
    <mergeCell ref="H7:H8"/>
    <mergeCell ref="K6:K8"/>
    <mergeCell ref="L6:L8"/>
    <mergeCell ref="M6:M8"/>
  </mergeCells>
  <pageMargins left="0.36" right="0" top="0.31" bottom="0" header="0.31496062992126" footer="0"/>
  <pageSetup paperSize="9" scale="67" orientation="landscape"/>
  <headerFooter/>
  <rowBreaks count="1" manualBreakCount="1">
    <brk id="30" max="11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ลี้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2023-05-30T14:10:00Z</dcterms:created>
  <cp:lastPrinted>2026-06-02T04:55:00Z</cp:lastPrinted>
  <dcterms:modified xsi:type="dcterms:W3CDTF">2026-07-13T08:46:01Z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D58C4133DC5C4E95A9CD3DA8D47FAA6D_12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